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mil\Desktop\"/>
    </mc:Choice>
  </mc:AlternateContent>
  <bookViews>
    <workbookView xWindow="0" yWindow="0" windowWidth="28800" windowHeight="12435"/>
  </bookViews>
  <sheets>
    <sheet name="Skonsolidowan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  <c r="E31" i="1"/>
  <c r="F31" i="1"/>
  <c r="G31" i="1"/>
  <c r="H31" i="1"/>
  <c r="I31" i="1"/>
  <c r="J31" i="1"/>
  <c r="B31" i="1"/>
  <c r="C30" i="1"/>
  <c r="D30" i="1"/>
  <c r="E30" i="1"/>
  <c r="F30" i="1"/>
  <c r="G30" i="1"/>
  <c r="H30" i="1"/>
  <c r="I30" i="1"/>
  <c r="J30" i="1"/>
  <c r="B30" i="1"/>
  <c r="C29" i="1"/>
  <c r="D29" i="1"/>
  <c r="E29" i="1"/>
  <c r="F29" i="1"/>
  <c r="G29" i="1"/>
  <c r="H29" i="1"/>
  <c r="I29" i="1"/>
  <c r="J29" i="1"/>
  <c r="B29" i="1"/>
  <c r="C28" i="1"/>
  <c r="D28" i="1"/>
  <c r="E28" i="1"/>
  <c r="F28" i="1"/>
  <c r="G28" i="1"/>
  <c r="H28" i="1"/>
  <c r="I28" i="1"/>
  <c r="J28" i="1"/>
  <c r="B28" i="1"/>
  <c r="B25" i="1"/>
  <c r="C25" i="1"/>
  <c r="D25" i="1"/>
  <c r="E25" i="1"/>
  <c r="F25" i="1"/>
  <c r="G25" i="1"/>
  <c r="H25" i="1"/>
  <c r="I25" i="1"/>
  <c r="J25" i="1"/>
  <c r="C18" i="1"/>
  <c r="D18" i="1"/>
  <c r="B18" i="1"/>
  <c r="E18" i="1"/>
  <c r="F18" i="1"/>
  <c r="G18" i="1"/>
  <c r="H18" i="1"/>
  <c r="I18" i="1"/>
  <c r="J18" i="1"/>
  <c r="D13" i="1"/>
  <c r="C13" i="1"/>
  <c r="E13" i="1"/>
  <c r="F13" i="1"/>
  <c r="G13" i="1"/>
  <c r="H13" i="1"/>
  <c r="I13" i="1"/>
  <c r="J13" i="1"/>
  <c r="B13" i="1"/>
</calcChain>
</file>

<file path=xl/sharedStrings.xml><?xml version="1.0" encoding="utf-8"?>
<sst xmlns="http://schemas.openxmlformats.org/spreadsheetml/2006/main" count="28" uniqueCount="28">
  <si>
    <t>Rachunek zysków i strat</t>
  </si>
  <si>
    <t>Przychody ze sprzedaży</t>
  </si>
  <si>
    <t>Zysk (strata) brutto ze sprzedaży</t>
  </si>
  <si>
    <t>Zysk (strata) operacyjny</t>
  </si>
  <si>
    <t>Koszty finansowe netto</t>
  </si>
  <si>
    <t>Zysk (strata) netto</t>
  </si>
  <si>
    <t>EBITDA*</t>
  </si>
  <si>
    <t>Bilans</t>
  </si>
  <si>
    <t>Aktywa trwałe</t>
  </si>
  <si>
    <t>Aktywa obrotowe</t>
  </si>
  <si>
    <t>Środki pieniężne</t>
  </si>
  <si>
    <t>Aktywa ogółem</t>
  </si>
  <si>
    <t>Kapitał własny ogółem</t>
  </si>
  <si>
    <t>Zobowiązania długoterminowe</t>
  </si>
  <si>
    <t>Zobowiązania krótkoterminowe</t>
  </si>
  <si>
    <t>Pasywa ogółem</t>
  </si>
  <si>
    <t>Przepływy pieniężne z działalności operacyjnej</t>
  </si>
  <si>
    <t>Amortyzacja</t>
  </si>
  <si>
    <t>Przepływy pieniężne z działalności inwestycyjnej</t>
  </si>
  <si>
    <t>Przepływy pieniężne z działalności finansowej</t>
  </si>
  <si>
    <t>Przepływy pieniężne</t>
  </si>
  <si>
    <t xml:space="preserve">Przepływy pieniężne, razem: </t>
  </si>
  <si>
    <t>Udziały niekontrolujące</t>
  </si>
  <si>
    <t>Marża brutto ze sprzedaży</t>
  </si>
  <si>
    <t>Marża EBIT</t>
  </si>
  <si>
    <t>Marża netto</t>
  </si>
  <si>
    <t>Marża EBITDA</t>
  </si>
  <si>
    <t>Wskaźniki rentowności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</si>
</sst>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 Light"/>
      <family val="2"/>
      <charset val="238"/>
      <scheme val="major"/>
    </font>
    <font>
      <b/>
      <sz val="8"/>
      <color theme="1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10" fontId="2" fillId="0" borderId="0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="115" zoomScaleNormal="115" workbookViewId="0">
      <selection activeCell="B35" sqref="B35"/>
    </sheetView>
  </sheetViews>
  <sheetFormatPr defaultRowHeight="11.25" x14ac:dyDescent="0.2"/>
  <cols>
    <col min="1" max="1" width="45.140625" style="1" bestFit="1" customWidth="1"/>
    <col min="2" max="4" width="9" style="1" bestFit="1" customWidth="1"/>
    <col min="5" max="5" width="10.28515625" style="1" bestFit="1" customWidth="1"/>
    <col min="6" max="10" width="9.7109375" style="1" customWidth="1"/>
    <col min="11" max="16384" width="9.140625" style="1"/>
  </cols>
  <sheetData>
    <row r="1" spans="1:14" x14ac:dyDescent="0.2">
      <c r="A1" s="6" t="s">
        <v>0</v>
      </c>
      <c r="B1" s="2">
        <v>2008</v>
      </c>
      <c r="C1" s="2">
        <v>2009</v>
      </c>
      <c r="D1" s="2">
        <v>2010</v>
      </c>
      <c r="E1" s="2">
        <v>2011</v>
      </c>
      <c r="F1" s="2">
        <v>2012</v>
      </c>
      <c r="G1" s="2">
        <v>2013</v>
      </c>
      <c r="H1" s="2">
        <v>2014</v>
      </c>
      <c r="I1" s="2">
        <v>2015</v>
      </c>
      <c r="J1" s="2">
        <v>2016</v>
      </c>
      <c r="K1" s="2"/>
      <c r="L1" s="2"/>
      <c r="M1" s="2"/>
      <c r="N1" s="2"/>
    </row>
    <row r="2" spans="1:14" x14ac:dyDescent="0.2">
      <c r="A2" s="2" t="s">
        <v>1</v>
      </c>
      <c r="B2" s="3">
        <v>1739254</v>
      </c>
      <c r="C2" s="3">
        <v>782015</v>
      </c>
      <c r="D2" s="3">
        <v>975282</v>
      </c>
      <c r="E2" s="3">
        <v>1549647</v>
      </c>
      <c r="F2" s="3">
        <v>1399674</v>
      </c>
      <c r="G2" s="3">
        <v>1294269</v>
      </c>
      <c r="H2" s="3">
        <v>1422546</v>
      </c>
      <c r="I2" s="3">
        <v>1364804</v>
      </c>
      <c r="J2" s="3">
        <v>1352393</v>
      </c>
      <c r="K2" s="2"/>
      <c r="L2" s="2"/>
      <c r="M2" s="2"/>
      <c r="N2" s="2"/>
    </row>
    <row r="3" spans="1:14" x14ac:dyDescent="0.2">
      <c r="A3" s="2" t="s">
        <v>2</v>
      </c>
      <c r="B3" s="3">
        <v>240674</v>
      </c>
      <c r="C3" s="3">
        <v>-27377</v>
      </c>
      <c r="D3" s="3">
        <v>66214</v>
      </c>
      <c r="E3" s="3">
        <v>172571</v>
      </c>
      <c r="F3" s="3">
        <v>95780</v>
      </c>
      <c r="G3" s="3">
        <v>103145</v>
      </c>
      <c r="H3" s="3">
        <v>146683</v>
      </c>
      <c r="I3" s="3">
        <v>95822</v>
      </c>
      <c r="J3" s="3">
        <v>142706</v>
      </c>
      <c r="K3" s="2"/>
      <c r="L3" s="2"/>
      <c r="M3" s="2"/>
      <c r="N3" s="2"/>
    </row>
    <row r="4" spans="1:14" x14ac:dyDescent="0.2">
      <c r="A4" s="2" t="s">
        <v>3</v>
      </c>
      <c r="B4" s="3">
        <v>109753</v>
      </c>
      <c r="C4" s="3">
        <v>-117077</v>
      </c>
      <c r="D4" s="3">
        <v>-35423</v>
      </c>
      <c r="E4" s="3">
        <v>100482</v>
      </c>
      <c r="F4" s="3">
        <v>24850</v>
      </c>
      <c r="G4" s="3">
        <v>28113</v>
      </c>
      <c r="H4" s="3">
        <v>66025</v>
      </c>
      <c r="I4" s="3">
        <v>13147</v>
      </c>
      <c r="J4" s="3">
        <v>56518</v>
      </c>
      <c r="K4" s="2"/>
      <c r="L4" s="2"/>
      <c r="M4" s="2"/>
      <c r="N4" s="2"/>
    </row>
    <row r="5" spans="1:14" x14ac:dyDescent="0.2">
      <c r="A5" s="2" t="s">
        <v>4</v>
      </c>
      <c r="B5" s="3">
        <v>-122740</v>
      </c>
      <c r="C5" s="3">
        <v>-17437</v>
      </c>
      <c r="D5" s="3">
        <v>-51725</v>
      </c>
      <c r="E5" s="3">
        <v>-98479</v>
      </c>
      <c r="F5" s="3">
        <v>-25749</v>
      </c>
      <c r="G5" s="3">
        <v>-75955</v>
      </c>
      <c r="H5" s="3">
        <v>-67303</v>
      </c>
      <c r="I5" s="3">
        <v>-30331</v>
      </c>
      <c r="J5" s="3">
        <v>-62996</v>
      </c>
      <c r="K5" s="2"/>
      <c r="L5" s="2"/>
      <c r="M5" s="2"/>
      <c r="N5" s="2"/>
    </row>
    <row r="6" spans="1:14" x14ac:dyDescent="0.2">
      <c r="A6" s="2" t="s">
        <v>5</v>
      </c>
      <c r="B6" s="3">
        <v>-199788</v>
      </c>
      <c r="C6" s="3">
        <v>-289715</v>
      </c>
      <c r="D6" s="3">
        <v>-184153</v>
      </c>
      <c r="E6" s="3">
        <v>115901</v>
      </c>
      <c r="F6" s="3">
        <v>187</v>
      </c>
      <c r="G6" s="3">
        <v>-47702</v>
      </c>
      <c r="H6" s="3">
        <v>5698</v>
      </c>
      <c r="I6" s="3">
        <v>-13945</v>
      </c>
      <c r="J6" s="3">
        <v>1526</v>
      </c>
      <c r="K6" s="2"/>
      <c r="L6" s="2"/>
      <c r="M6" s="2"/>
      <c r="N6" s="2"/>
    </row>
    <row r="7" spans="1:14" x14ac:dyDescent="0.2">
      <c r="A7" s="2" t="s">
        <v>6</v>
      </c>
      <c r="B7" s="3">
        <v>157865</v>
      </c>
      <c r="C7" s="3">
        <v>-66722</v>
      </c>
      <c r="D7" s="3">
        <v>10365</v>
      </c>
      <c r="E7" s="3">
        <v>144651</v>
      </c>
      <c r="F7" s="3">
        <v>66382</v>
      </c>
      <c r="G7" s="3">
        <v>65191</v>
      </c>
      <c r="H7" s="3">
        <v>101097</v>
      </c>
      <c r="I7" s="3">
        <v>49010</v>
      </c>
      <c r="J7" s="3">
        <v>94838</v>
      </c>
      <c r="K7" s="2"/>
      <c r="L7" s="2"/>
      <c r="M7" s="2"/>
      <c r="N7" s="2"/>
    </row>
    <row r="8" spans="1:14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2"/>
      <c r="L8" s="2"/>
      <c r="M8" s="2"/>
      <c r="N8" s="2"/>
    </row>
    <row r="9" spans="1:14" x14ac:dyDescent="0.2">
      <c r="A9" s="6" t="s">
        <v>7</v>
      </c>
      <c r="B9" s="3"/>
      <c r="C9" s="3"/>
      <c r="D9" s="3"/>
      <c r="E9" s="3"/>
      <c r="F9" s="2">
        <v>2012</v>
      </c>
      <c r="G9" s="2">
        <v>2013</v>
      </c>
      <c r="H9" s="2">
        <v>2014</v>
      </c>
      <c r="I9" s="2">
        <v>2015</v>
      </c>
      <c r="J9" s="2">
        <v>2016</v>
      </c>
      <c r="K9" s="2"/>
      <c r="L9" s="2"/>
      <c r="M9" s="2"/>
      <c r="N9" s="2"/>
    </row>
    <row r="10" spans="1:14" x14ac:dyDescent="0.2">
      <c r="A10" s="2" t="s">
        <v>8</v>
      </c>
      <c r="B10" s="3">
        <v>976319</v>
      </c>
      <c r="C10" s="3">
        <v>826348</v>
      </c>
      <c r="D10" s="3">
        <v>459195</v>
      </c>
      <c r="E10" s="3">
        <v>499437</v>
      </c>
      <c r="F10" s="3">
        <v>472467</v>
      </c>
      <c r="G10" s="3">
        <v>450960</v>
      </c>
      <c r="H10" s="3">
        <v>422663</v>
      </c>
      <c r="I10" s="3">
        <v>408497</v>
      </c>
      <c r="J10" s="3">
        <v>424942</v>
      </c>
      <c r="K10" s="2"/>
      <c r="L10" s="2"/>
      <c r="M10" s="2"/>
      <c r="N10" s="2"/>
    </row>
    <row r="11" spans="1:14" x14ac:dyDescent="0.2">
      <c r="A11" s="2" t="s">
        <v>9</v>
      </c>
      <c r="B11" s="3">
        <v>1291014</v>
      </c>
      <c r="C11" s="3">
        <v>732302</v>
      </c>
      <c r="D11" s="3">
        <v>976983</v>
      </c>
      <c r="E11" s="3">
        <v>480180</v>
      </c>
      <c r="F11" s="3">
        <v>442042</v>
      </c>
      <c r="G11" s="3">
        <v>459505</v>
      </c>
      <c r="H11" s="3">
        <v>517854</v>
      </c>
      <c r="I11" s="3">
        <v>437814</v>
      </c>
      <c r="J11" s="3">
        <v>470359</v>
      </c>
      <c r="K11" s="2"/>
      <c r="L11" s="2"/>
      <c r="M11" s="2"/>
      <c r="N11" s="2"/>
    </row>
    <row r="12" spans="1:14" x14ac:dyDescent="0.2">
      <c r="A12" s="2" t="s">
        <v>10</v>
      </c>
      <c r="B12" s="3">
        <v>99505</v>
      </c>
      <c r="C12" s="3">
        <v>32422</v>
      </c>
      <c r="D12" s="3">
        <v>9280</v>
      </c>
      <c r="E12" s="3">
        <v>47166</v>
      </c>
      <c r="F12" s="3">
        <v>64151</v>
      </c>
      <c r="G12" s="3">
        <v>14778</v>
      </c>
      <c r="H12" s="3">
        <v>35648</v>
      </c>
      <c r="I12" s="3">
        <v>36928</v>
      </c>
      <c r="J12" s="3">
        <v>24980</v>
      </c>
      <c r="K12" s="2"/>
      <c r="L12" s="2"/>
      <c r="M12" s="2"/>
      <c r="N12" s="2"/>
    </row>
    <row r="13" spans="1:14" x14ac:dyDescent="0.2">
      <c r="A13" s="2" t="s">
        <v>11</v>
      </c>
      <c r="B13" s="3">
        <f>B10+B11</f>
        <v>2267333</v>
      </c>
      <c r="C13" s="3">
        <f t="shared" ref="C13:J13" si="0">C10+C11</f>
        <v>1558650</v>
      </c>
      <c r="D13" s="3">
        <f>D10+D11</f>
        <v>1436178</v>
      </c>
      <c r="E13" s="3">
        <f t="shared" si="0"/>
        <v>979617</v>
      </c>
      <c r="F13" s="3">
        <f t="shared" si="0"/>
        <v>914509</v>
      </c>
      <c r="G13" s="3">
        <f t="shared" si="0"/>
        <v>910465</v>
      </c>
      <c r="H13" s="3">
        <f t="shared" si="0"/>
        <v>940517</v>
      </c>
      <c r="I13" s="3">
        <f t="shared" si="0"/>
        <v>846311</v>
      </c>
      <c r="J13" s="3">
        <f t="shared" si="0"/>
        <v>895301</v>
      </c>
      <c r="K13" s="2"/>
      <c r="L13" s="2"/>
      <c r="M13" s="2"/>
      <c r="N13" s="2"/>
    </row>
    <row r="14" spans="1:14" x14ac:dyDescent="0.2">
      <c r="A14" s="2" t="s">
        <v>12</v>
      </c>
      <c r="B14" s="3">
        <v>538579</v>
      </c>
      <c r="C14" s="3">
        <v>241225</v>
      </c>
      <c r="D14" s="3">
        <v>91858</v>
      </c>
      <c r="E14" s="3">
        <v>176441</v>
      </c>
      <c r="F14" s="3">
        <v>176842</v>
      </c>
      <c r="G14" s="3">
        <v>129134</v>
      </c>
      <c r="H14" s="3">
        <v>187286</v>
      </c>
      <c r="I14" s="3">
        <v>168691</v>
      </c>
      <c r="J14" s="3">
        <v>155903</v>
      </c>
      <c r="K14" s="2"/>
      <c r="L14" s="2"/>
      <c r="M14" s="2"/>
      <c r="N14" s="2"/>
    </row>
    <row r="15" spans="1:14" x14ac:dyDescent="0.2">
      <c r="A15" s="2" t="s">
        <v>22</v>
      </c>
      <c r="B15" s="3">
        <v>149326</v>
      </c>
      <c r="C15" s="3">
        <v>154932</v>
      </c>
      <c r="D15" s="3">
        <v>371101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2"/>
      <c r="L15" s="2"/>
      <c r="M15" s="2"/>
      <c r="N15" s="2"/>
    </row>
    <row r="16" spans="1:14" x14ac:dyDescent="0.2">
      <c r="A16" s="2" t="s">
        <v>13</v>
      </c>
      <c r="B16" s="3">
        <v>826200</v>
      </c>
      <c r="C16" s="3">
        <v>592239</v>
      </c>
      <c r="D16" s="3">
        <v>525393</v>
      </c>
      <c r="E16" s="3">
        <v>548729</v>
      </c>
      <c r="F16" s="3">
        <v>500373</v>
      </c>
      <c r="G16" s="3">
        <v>25627</v>
      </c>
      <c r="H16" s="3">
        <v>463798</v>
      </c>
      <c r="I16" s="3">
        <v>439447</v>
      </c>
      <c r="J16" s="3">
        <v>416808</v>
      </c>
      <c r="K16" s="2"/>
      <c r="L16" s="2"/>
      <c r="M16" s="2"/>
      <c r="N16" s="2"/>
    </row>
    <row r="17" spans="1:14" x14ac:dyDescent="0.2">
      <c r="A17" s="2" t="s">
        <v>14</v>
      </c>
      <c r="B17" s="3">
        <v>753228</v>
      </c>
      <c r="C17" s="3">
        <v>570254</v>
      </c>
      <c r="D17" s="3">
        <v>447826</v>
      </c>
      <c r="E17" s="3">
        <v>254447</v>
      </c>
      <c r="F17" s="3">
        <v>237294</v>
      </c>
      <c r="G17" s="3">
        <v>755704</v>
      </c>
      <c r="H17" s="3">
        <v>289433</v>
      </c>
      <c r="I17" s="3">
        <v>238173</v>
      </c>
      <c r="J17" s="3">
        <v>322590</v>
      </c>
      <c r="K17" s="2"/>
      <c r="L17" s="2"/>
      <c r="M17" s="2"/>
      <c r="N17" s="2"/>
    </row>
    <row r="18" spans="1:14" x14ac:dyDescent="0.2">
      <c r="A18" s="2" t="s">
        <v>15</v>
      </c>
      <c r="B18" s="3">
        <f>+B15+B17+B16+B14</f>
        <v>2267333</v>
      </c>
      <c r="C18" s="3">
        <f t="shared" ref="C18:D18" si="1">+C15+C17+C16+C14</f>
        <v>1558650</v>
      </c>
      <c r="D18" s="3">
        <f t="shared" si="1"/>
        <v>1436178</v>
      </c>
      <c r="E18" s="3">
        <f t="shared" ref="E18" si="2">E17+E16+E14</f>
        <v>979617</v>
      </c>
      <c r="F18" s="3">
        <f>F17+F16+F14</f>
        <v>914509</v>
      </c>
      <c r="G18" s="3">
        <f>G17+G16+G14</f>
        <v>910465</v>
      </c>
      <c r="H18" s="3">
        <f>H17+H16+H14</f>
        <v>940517</v>
      </c>
      <c r="I18" s="3">
        <f>I17+I16+I14</f>
        <v>846311</v>
      </c>
      <c r="J18" s="3">
        <f>J17+J16+J14</f>
        <v>895301</v>
      </c>
      <c r="K18" s="2"/>
      <c r="L18" s="2"/>
      <c r="M18" s="2"/>
      <c r="N18" s="2"/>
    </row>
    <row r="19" spans="1:14" x14ac:dyDescent="0.2">
      <c r="A19" s="2"/>
      <c r="B19" s="3"/>
      <c r="C19" s="3"/>
      <c r="D19" s="3"/>
      <c r="E19" s="3"/>
      <c r="F19" s="3"/>
      <c r="G19" s="3"/>
      <c r="H19" s="3"/>
      <c r="I19" s="3"/>
      <c r="J19" s="3"/>
      <c r="K19" s="2"/>
      <c r="L19" s="2"/>
      <c r="M19" s="2"/>
      <c r="N19" s="2"/>
    </row>
    <row r="20" spans="1:14" x14ac:dyDescent="0.2">
      <c r="A20" s="6" t="s">
        <v>20</v>
      </c>
      <c r="B20" s="3"/>
      <c r="C20" s="3"/>
      <c r="D20" s="3"/>
      <c r="E20" s="3"/>
      <c r="F20" s="2">
        <v>2012</v>
      </c>
      <c r="G20" s="2">
        <v>2013</v>
      </c>
      <c r="H20" s="2">
        <v>2014</v>
      </c>
      <c r="I20" s="2">
        <v>2015</v>
      </c>
      <c r="J20" s="2">
        <v>2016</v>
      </c>
      <c r="K20" s="2"/>
      <c r="L20" s="2"/>
      <c r="M20" s="2"/>
      <c r="N20" s="2"/>
    </row>
    <row r="21" spans="1:14" x14ac:dyDescent="0.2">
      <c r="A21" s="2" t="s">
        <v>16</v>
      </c>
      <c r="B21" s="3">
        <v>411184</v>
      </c>
      <c r="C21" s="3">
        <v>131281</v>
      </c>
      <c r="D21" s="3">
        <v>37846</v>
      </c>
      <c r="E21" s="3">
        <v>-38090</v>
      </c>
      <c r="F21" s="3">
        <v>39282</v>
      </c>
      <c r="G21" s="3">
        <v>46467</v>
      </c>
      <c r="H21" s="3">
        <v>51795</v>
      </c>
      <c r="I21" s="3">
        <v>101309</v>
      </c>
      <c r="J21" s="3">
        <v>91632</v>
      </c>
      <c r="K21" s="2"/>
      <c r="L21" s="2"/>
      <c r="M21" s="2"/>
      <c r="N21" s="2"/>
    </row>
    <row r="22" spans="1:14" x14ac:dyDescent="0.2">
      <c r="A22" s="2" t="s">
        <v>17</v>
      </c>
      <c r="B22" s="3">
        <v>-48112</v>
      </c>
      <c r="C22" s="3">
        <v>-50355</v>
      </c>
      <c r="D22" s="3">
        <v>-45788</v>
      </c>
      <c r="E22" s="3">
        <v>-44169</v>
      </c>
      <c r="F22" s="3">
        <v>-41532</v>
      </c>
      <c r="G22" s="3">
        <v>-37078</v>
      </c>
      <c r="H22" s="3">
        <v>-35072</v>
      </c>
      <c r="I22" s="3">
        <v>-35863</v>
      </c>
      <c r="J22" s="3">
        <v>-38320</v>
      </c>
      <c r="K22" s="2"/>
      <c r="L22" s="2"/>
      <c r="M22" s="2"/>
      <c r="N22" s="2"/>
    </row>
    <row r="23" spans="1:14" x14ac:dyDescent="0.2">
      <c r="A23" s="2" t="s">
        <v>18</v>
      </c>
      <c r="B23" s="3">
        <v>-252800</v>
      </c>
      <c r="C23" s="3">
        <v>12063</v>
      </c>
      <c r="D23" s="3">
        <v>42755</v>
      </c>
      <c r="E23" s="3">
        <v>269136</v>
      </c>
      <c r="F23" s="3">
        <v>23247</v>
      </c>
      <c r="G23" s="3">
        <v>-1742</v>
      </c>
      <c r="H23" s="3">
        <v>628</v>
      </c>
      <c r="I23" s="3">
        <v>-3146</v>
      </c>
      <c r="J23" s="3">
        <v>-27121</v>
      </c>
      <c r="K23" s="2"/>
      <c r="L23" s="2"/>
      <c r="M23" s="2"/>
      <c r="N23" s="2"/>
    </row>
    <row r="24" spans="1:14" x14ac:dyDescent="0.2">
      <c r="A24" s="2" t="s">
        <v>19</v>
      </c>
      <c r="B24" s="3">
        <v>-276427</v>
      </c>
      <c r="C24" s="3">
        <v>-224287</v>
      </c>
      <c r="D24" s="3">
        <v>-51147</v>
      </c>
      <c r="E24" s="3">
        <v>-141413</v>
      </c>
      <c r="F24" s="3">
        <v>-35801</v>
      </c>
      <c r="G24" s="3">
        <v>-78591</v>
      </c>
      <c r="H24" s="3">
        <v>-38543</v>
      </c>
      <c r="I24" s="3">
        <v>-105746</v>
      </c>
      <c r="J24" s="3">
        <v>-83767</v>
      </c>
      <c r="K24" s="2"/>
      <c r="L24" s="2"/>
      <c r="M24" s="2"/>
      <c r="N24" s="2"/>
    </row>
    <row r="25" spans="1:14" x14ac:dyDescent="0.2">
      <c r="A25" s="2" t="s">
        <v>21</v>
      </c>
      <c r="B25" s="3">
        <f t="shared" ref="B25:J25" si="3">B21+B23+B24</f>
        <v>-118043</v>
      </c>
      <c r="C25" s="3">
        <f t="shared" si="3"/>
        <v>-80943</v>
      </c>
      <c r="D25" s="3">
        <f t="shared" si="3"/>
        <v>29454</v>
      </c>
      <c r="E25" s="3">
        <f t="shared" si="3"/>
        <v>89633</v>
      </c>
      <c r="F25" s="3">
        <f t="shared" si="3"/>
        <v>26728</v>
      </c>
      <c r="G25" s="3">
        <f t="shared" si="3"/>
        <v>-33866</v>
      </c>
      <c r="H25" s="3">
        <f t="shared" si="3"/>
        <v>13880</v>
      </c>
      <c r="I25" s="3">
        <f t="shared" si="3"/>
        <v>-7583</v>
      </c>
      <c r="J25" s="3">
        <f t="shared" si="3"/>
        <v>-19256</v>
      </c>
      <c r="K25" s="2"/>
      <c r="L25" s="2"/>
      <c r="M25" s="2"/>
      <c r="N25" s="2"/>
    </row>
    <row r="26" spans="1:14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">
      <c r="A27" s="6" t="s">
        <v>27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">
      <c r="A28" s="2" t="s">
        <v>23</v>
      </c>
      <c r="B28" s="4">
        <f>B3/B2</f>
        <v>0.1383777182631174</v>
      </c>
      <c r="C28" s="4">
        <f t="shared" ref="C28:J28" si="4">C3/C2</f>
        <v>-3.5008279892329429E-2</v>
      </c>
      <c r="D28" s="4">
        <f t="shared" si="4"/>
        <v>6.7892158370604611E-2</v>
      </c>
      <c r="E28" s="4">
        <f t="shared" si="4"/>
        <v>0.11136149071369157</v>
      </c>
      <c r="F28" s="4">
        <f t="shared" si="4"/>
        <v>6.8430220179841877E-2</v>
      </c>
      <c r="G28" s="4">
        <f t="shared" si="4"/>
        <v>7.9693634012712969E-2</v>
      </c>
      <c r="H28" s="4">
        <f t="shared" si="4"/>
        <v>0.10311301005380494</v>
      </c>
      <c r="I28" s="4">
        <f t="shared" si="4"/>
        <v>7.0209348741650815E-2</v>
      </c>
      <c r="J28" s="4">
        <f t="shared" si="4"/>
        <v>0.10552110222398371</v>
      </c>
      <c r="K28" s="2"/>
      <c r="L28" s="2"/>
      <c r="M28" s="2"/>
      <c r="N28" s="2"/>
    </row>
    <row r="29" spans="1:14" x14ac:dyDescent="0.2">
      <c r="A29" s="2" t="s">
        <v>24</v>
      </c>
      <c r="B29" s="4">
        <f>B4/B2</f>
        <v>6.3103491496929148E-2</v>
      </c>
      <c r="C29" s="4">
        <f t="shared" ref="C29:J29" si="5">C4/C2</f>
        <v>-0.14971196204676382</v>
      </c>
      <c r="D29" s="4">
        <f t="shared" si="5"/>
        <v>-3.6320776965021402E-2</v>
      </c>
      <c r="E29" s="4">
        <f t="shared" si="5"/>
        <v>6.4841863985798054E-2</v>
      </c>
      <c r="F29" s="4">
        <f t="shared" si="5"/>
        <v>1.7754134176958349E-2</v>
      </c>
      <c r="G29" s="4">
        <f t="shared" si="5"/>
        <v>2.1721141431958888E-2</v>
      </c>
      <c r="H29" s="4">
        <f t="shared" si="5"/>
        <v>4.6413261855855627E-2</v>
      </c>
      <c r="I29" s="4">
        <f t="shared" si="5"/>
        <v>9.6328850149911636E-3</v>
      </c>
      <c r="J29" s="4">
        <f t="shared" si="5"/>
        <v>4.1791106579226599E-2</v>
      </c>
      <c r="K29" s="2"/>
      <c r="L29" s="2"/>
      <c r="M29" s="2"/>
      <c r="N29" s="2"/>
    </row>
    <row r="30" spans="1:14" x14ac:dyDescent="0.2">
      <c r="A30" s="2" t="s">
        <v>25</v>
      </c>
      <c r="B30" s="4">
        <f>B6/B2</f>
        <v>-0.11486993849087022</v>
      </c>
      <c r="C30" s="4">
        <f t="shared" ref="C30:J30" si="6">C6/C2</f>
        <v>-0.37047243339322133</v>
      </c>
      <c r="D30" s="4">
        <f t="shared" si="6"/>
        <v>-0.18882025916606685</v>
      </c>
      <c r="E30" s="4">
        <f t="shared" si="6"/>
        <v>7.4791871955354999E-2</v>
      </c>
      <c r="F30" s="4">
        <f t="shared" si="6"/>
        <v>1.3360253887690992E-4</v>
      </c>
      <c r="G30" s="4">
        <f t="shared" si="6"/>
        <v>-3.6856325848799595E-2</v>
      </c>
      <c r="H30" s="4">
        <f t="shared" si="6"/>
        <v>4.0054943741713797E-3</v>
      </c>
      <c r="I30" s="4">
        <f t="shared" si="6"/>
        <v>-1.0217584356435064E-2</v>
      </c>
      <c r="J30" s="4">
        <f t="shared" si="6"/>
        <v>1.1283702296595738E-3</v>
      </c>
      <c r="K30" s="2"/>
      <c r="L30" s="2"/>
      <c r="M30" s="2"/>
      <c r="N30" s="2"/>
    </row>
    <row r="31" spans="1:14" x14ac:dyDescent="0.2">
      <c r="A31" s="2" t="s">
        <v>26</v>
      </c>
      <c r="B31" s="4">
        <f>B7/B2</f>
        <v>9.076592608095195E-2</v>
      </c>
      <c r="C31" s="4">
        <f t="shared" ref="C31:J31" si="7">C7/C2</f>
        <v>-8.5320614054717622E-2</v>
      </c>
      <c r="D31" s="4">
        <f t="shared" si="7"/>
        <v>1.0627695374260983E-2</v>
      </c>
      <c r="E31" s="4">
        <f t="shared" si="7"/>
        <v>9.3344484259963723E-2</v>
      </c>
      <c r="F31" s="4">
        <f t="shared" si="7"/>
        <v>4.7426757945064353E-2</v>
      </c>
      <c r="G31" s="4">
        <f t="shared" si="7"/>
        <v>5.0368972756049943E-2</v>
      </c>
      <c r="H31" s="4">
        <f t="shared" si="7"/>
        <v>7.1067649130502633E-2</v>
      </c>
      <c r="I31" s="4">
        <f t="shared" si="7"/>
        <v>3.5909918200708671E-2</v>
      </c>
      <c r="J31" s="4">
        <f t="shared" si="7"/>
        <v>7.0126065426248135E-2</v>
      </c>
      <c r="K31" s="2"/>
      <c r="L31" s="2"/>
      <c r="M31" s="2"/>
      <c r="N31" s="2"/>
    </row>
    <row r="32" spans="1:14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Skonsolidowane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Kamil</cp:lastModifiedBy>
  <dcterms:created xsi:type="dcterms:W3CDTF">2017-09-04T09:42:58Z</dcterms:created>
  <dcterms:modified xsi:type="dcterms:W3CDTF">2017-09-05T10:39:47Z</dcterms:modified>
</cp:coreProperties>
</file>